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<sst xmlns="http://schemas.openxmlformats.org/spreadsheetml/2006/main" count="135" uniqueCount="98">
  <si>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</si>
  <si>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</si>
  <si>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</si>
  <si>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</si>
  <si>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</si>
  <si>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</si>
  <si>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</si>
  <si>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</si>
  <si>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</si>
  <si>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09/2014</t>
  </si>
  <si>
    <t>Data da Publicação: 20/10/2014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</si>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</sst>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70">
      <selection activeCell="A88" sqref="A88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2.2812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</v>
      </c>
      <c r="B14" s="7"/>
      <c r="C14" s="8"/>
    </row>
    <row r="15" spans="1:3" s="4" customFormat="1" ht="15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53595723.68-9354.47-86110.54</f>
        <v>53500258.67</v>
      </c>
    </row>
    <row r="20" spans="1:3" s="4" customFormat="1" ht="18.75" customHeight="1">
      <c r="A20" s="11" t="s">
        <v>17</v>
      </c>
      <c r="B20" s="11" t="s">
        <v>18</v>
      </c>
      <c r="C20" s="12">
        <f>15762299.42</f>
        <v>15762299.42</v>
      </c>
    </row>
    <row r="21" spans="1:3" s="4" customFormat="1" ht="18.75" customHeight="1">
      <c r="A21" s="11" t="s">
        <v>19</v>
      </c>
      <c r="B21" s="11" t="s">
        <v>20</v>
      </c>
      <c r="C21" s="12">
        <f>9354.47+86110.54+9656513.28</f>
        <v>9751978.29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79014536.38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31687.73</v>
      </c>
    </row>
    <row r="28" spans="1:3" s="4" customFormat="1" ht="18.75" customHeight="1">
      <c r="A28" s="11" t="s">
        <v>17</v>
      </c>
      <c r="B28" s="11" t="s">
        <v>26</v>
      </c>
      <c r="C28" s="12">
        <v>2951169.56</v>
      </c>
    </row>
    <row r="29" spans="1:3" s="4" customFormat="1" ht="18.75" customHeight="1">
      <c r="A29" s="11" t="s">
        <v>19</v>
      </c>
      <c r="B29" s="11" t="s">
        <v>27</v>
      </c>
      <c r="C29" s="12">
        <v>410166.8</v>
      </c>
    </row>
    <row r="30" spans="1:3" s="4" customFormat="1" ht="33" customHeight="1">
      <c r="A30" s="11" t="s">
        <v>21</v>
      </c>
      <c r="B30" s="11" t="s">
        <v>28</v>
      </c>
      <c r="C30" s="12">
        <f>2724418.42-3039.03-4389.2</f>
        <v>2716990.19</v>
      </c>
    </row>
    <row r="31" spans="1:3" s="4" customFormat="1" ht="17.25" customHeight="1">
      <c r="A31" s="11" t="s">
        <v>29</v>
      </c>
      <c r="B31" s="11" t="s">
        <v>30</v>
      </c>
      <c r="C31" s="12">
        <f>734931.73</f>
        <v>734931.73</v>
      </c>
    </row>
    <row r="32" spans="1:3" s="4" customFormat="1" ht="17.25" customHeight="1">
      <c r="A32" s="11" t="s">
        <v>31</v>
      </c>
      <c r="B32" s="11" t="s">
        <v>32</v>
      </c>
      <c r="C32" s="12">
        <v>100529.31</v>
      </c>
    </row>
    <row r="33" spans="1:3" s="4" customFormat="1" ht="17.25" customHeight="1">
      <c r="A33" s="11" t="s">
        <v>33</v>
      </c>
      <c r="B33" s="11" t="s">
        <v>34</v>
      </c>
      <c r="C33" s="12">
        <f>62777.69+424605.09</f>
        <v>487382.78</v>
      </c>
    </row>
    <row r="34" spans="1:3" s="4" customFormat="1" ht="17.25" customHeight="1">
      <c r="A34" s="11" t="s">
        <v>35</v>
      </c>
      <c r="B34" s="11" t="s">
        <v>36</v>
      </c>
      <c r="C34" s="12">
        <f>406485.22+661494.53</f>
        <v>1067979.75</v>
      </c>
    </row>
    <row r="35" spans="1:3" s="4" customFormat="1" ht="17.25" customHeight="1">
      <c r="A35" s="11" t="s">
        <v>37</v>
      </c>
      <c r="B35" s="11" t="s">
        <v>38</v>
      </c>
      <c r="C35" s="12">
        <v>86693.58</v>
      </c>
    </row>
    <row r="36" spans="1:3" s="4" customFormat="1" ht="17.25" customHeight="1">
      <c r="A36" s="11" t="s">
        <v>39</v>
      </c>
      <c r="B36" s="11" t="s">
        <v>40</v>
      </c>
      <c r="C36" s="12">
        <v>446024.26</v>
      </c>
    </row>
    <row r="37" spans="1:3" s="4" customFormat="1" ht="17.25" customHeight="1">
      <c r="A37" s="11" t="s">
        <v>41</v>
      </c>
      <c r="B37" s="11" t="s">
        <v>42</v>
      </c>
      <c r="C37" s="12">
        <v>25927.93</v>
      </c>
    </row>
    <row r="38" spans="1:3" s="4" customFormat="1" ht="17.25" customHeight="1">
      <c r="A38" s="11" t="s">
        <v>43</v>
      </c>
      <c r="B38" s="11" t="s">
        <v>44</v>
      </c>
      <c r="C38" s="12">
        <v>356574.94</v>
      </c>
    </row>
    <row r="39" spans="1:3" s="4" customFormat="1" ht="96.75">
      <c r="A39" s="11" t="s">
        <v>45</v>
      </c>
      <c r="B39" s="11" t="s">
        <v>46</v>
      </c>
      <c r="C39" s="13">
        <f>37725.24+458+302130.49</f>
        <v>340313.73</v>
      </c>
    </row>
    <row r="40" spans="1:3" s="4" customFormat="1" ht="17.25" customHeight="1">
      <c r="A40" s="11" t="s">
        <v>47</v>
      </c>
      <c r="B40" s="11" t="s">
        <v>48</v>
      </c>
      <c r="C40" s="12">
        <f>1182527.08+67160.78</f>
        <v>1249687.86</v>
      </c>
    </row>
    <row r="41" spans="1:3" s="4" customFormat="1" ht="17.25" customHeight="1">
      <c r="A41" s="11" t="s">
        <v>49</v>
      </c>
      <c r="B41" s="11" t="s">
        <v>50</v>
      </c>
      <c r="C41" s="13">
        <f>18113.91+933706.62</f>
        <v>951820.53</v>
      </c>
    </row>
    <row r="42" spans="1:3" s="4" customFormat="1" ht="17.25" customHeight="1">
      <c r="A42" s="11" t="s">
        <v>51</v>
      </c>
      <c r="B42" s="11" t="s">
        <v>52</v>
      </c>
      <c r="C42" s="12">
        <f>4544.7+8412.49</f>
        <v>12957.189999999999</v>
      </c>
    </row>
    <row r="43" spans="1:3" s="4" customFormat="1" ht="32.25" customHeight="1">
      <c r="A43" s="11" t="s">
        <v>53</v>
      </c>
      <c r="B43" s="11" t="s">
        <v>54</v>
      </c>
      <c r="C43" s="12">
        <f>634264.22+109051.73+60375.92</f>
        <v>803691.87</v>
      </c>
    </row>
    <row r="44" spans="1:3" s="4" customFormat="1" ht="17.25" customHeight="1">
      <c r="A44" s="11" t="s">
        <v>55</v>
      </c>
      <c r="B44" s="11" t="s">
        <v>56</v>
      </c>
      <c r="C44" s="13">
        <f>75777.5+92157.4</f>
        <v>167934.9</v>
      </c>
    </row>
    <row r="45" spans="1:3" s="4" customFormat="1" ht="17.25" customHeight="1">
      <c r="A45" s="11" t="s">
        <v>57</v>
      </c>
      <c r="B45" s="11" t="s">
        <v>58</v>
      </c>
      <c r="C45" s="12">
        <v>5871.68</v>
      </c>
    </row>
    <row r="46" spans="1:3" s="4" customFormat="1" ht="29.25">
      <c r="A46" s="11" t="s">
        <v>59</v>
      </c>
      <c r="B46" s="11" t="s">
        <v>60</v>
      </c>
      <c r="C46" s="13">
        <v>336799.5</v>
      </c>
    </row>
    <row r="47" spans="1:3" s="4" customFormat="1" ht="17.25" customHeight="1">
      <c r="A47" s="11" t="s">
        <v>61</v>
      </c>
      <c r="B47" s="11" t="s">
        <v>62</v>
      </c>
      <c r="C47" s="12">
        <v>35917.52</v>
      </c>
    </row>
    <row r="48" spans="1:3" s="4" customFormat="1" ht="17.25" customHeight="1">
      <c r="A48" s="11" t="s">
        <v>63</v>
      </c>
      <c r="B48" s="11" t="s">
        <v>64</v>
      </c>
      <c r="C48" s="12">
        <v>45844.88</v>
      </c>
    </row>
    <row r="49" spans="1:3" s="4" customFormat="1" ht="17.25" customHeight="1">
      <c r="A49" s="11" t="s">
        <v>65</v>
      </c>
      <c r="B49" s="11" t="s">
        <v>66</v>
      </c>
      <c r="C49" s="12">
        <v>0</v>
      </c>
    </row>
    <row r="50" spans="1:3" s="4" customFormat="1" ht="31.5" customHeight="1">
      <c r="A50" s="11" t="s">
        <v>67</v>
      </c>
      <c r="B50" s="11" t="s">
        <v>68</v>
      </c>
      <c r="C50" s="12">
        <f>494629.7+18799-35917.52-336799.5-5871.68-45844.88</f>
        <v>88995.12</v>
      </c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9000+9008.56+344350.01+526.82+4150+372+4955.69+1150.24+65749+10068.35+268600.12+83912.41+12946.61+385+15122.66+2281.74+203.79+16.47+17078.02+712.84+15+641.33+1172.53+61551+5185+293530.15+1854.82+56326.4+429947.78+217.72+4684.5+58119.28+2630+6944.38+1451.62-805</f>
        <v>1774056.84</v>
      </c>
    </row>
    <row r="53" spans="1:4" s="4" customFormat="1" ht="15" customHeight="1">
      <c r="A53" s="11"/>
      <c r="B53" s="11" t="s">
        <v>23</v>
      </c>
      <c r="C53" s="12">
        <f>SUM(C27:C52)</f>
        <v>15229950.179999996</v>
      </c>
      <c r="D53" s="4">
        <f>C53-15229950.18</f>
        <v>0</v>
      </c>
    </row>
    <row r="54" spans="1:3" s="4" customFormat="1" ht="15">
      <c r="A54" s="5"/>
      <c r="B54" s="14"/>
      <c r="C54" s="14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v>61981.15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6.5" customHeight="1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f>4000+7990+4680+2940</f>
        <v>19610</v>
      </c>
    </row>
    <row r="62" spans="1:5" s="4" customFormat="1" ht="16.5" customHeight="1">
      <c r="A62" s="11"/>
      <c r="B62" s="11" t="s">
        <v>23</v>
      </c>
      <c r="C62" s="12">
        <f>SUM(C57:C61)</f>
        <v>81591.15</v>
      </c>
      <c r="E62" s="14"/>
    </row>
    <row r="63" spans="1:5" s="4" customFormat="1" ht="21" customHeight="1">
      <c r="A63" s="5"/>
      <c r="C63" s="1"/>
      <c r="E63" s="14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5" t="s">
        <v>82</v>
      </c>
      <c r="B70" s="15"/>
      <c r="C70" s="15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79586077.47</f>
        <v>79586077.47</v>
      </c>
    </row>
    <row r="73" spans="1:3" s="4" customFormat="1" ht="17.25" customHeight="1">
      <c r="A73" s="11" t="s">
        <v>17</v>
      </c>
      <c r="B73" s="11" t="s">
        <v>85</v>
      </c>
      <c r="C73" s="12">
        <v>16834224.73</v>
      </c>
    </row>
    <row r="74" spans="1:3" s="4" customFormat="1" ht="17.25" customHeight="1">
      <c r="A74" s="11" t="s">
        <v>19</v>
      </c>
      <c r="B74" s="11" t="s">
        <v>86</v>
      </c>
      <c r="C74" s="13">
        <v>29822.94</v>
      </c>
    </row>
    <row r="75" spans="1:3" s="4" customFormat="1" ht="17.25" customHeight="1">
      <c r="A75" s="11" t="s">
        <v>21</v>
      </c>
      <c r="B75" s="11" t="s">
        <v>87</v>
      </c>
      <c r="C75" s="12">
        <v>0</v>
      </c>
    </row>
    <row r="76" spans="1:3" s="4" customFormat="1" ht="17.25" customHeight="1">
      <c r="A76" s="11"/>
      <c r="B76" s="11" t="s">
        <v>23</v>
      </c>
      <c r="C76" s="12">
        <f>SUM(C72:C75)</f>
        <v>96450125.14</v>
      </c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4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4647051.98-44644.55+5215.34</f>
        <v>4607622.7700000005</v>
      </c>
      <c r="D81" s="14"/>
    </row>
    <row r="82" spans="1:3" s="4" customFormat="1" ht="16.5" customHeight="1">
      <c r="A82" s="11" t="s">
        <v>19</v>
      </c>
      <c r="B82" s="11" t="s">
        <v>92</v>
      </c>
      <c r="C82" s="12">
        <f>10116</f>
        <v>10116</v>
      </c>
    </row>
    <row r="83" spans="1:3" s="4" customFormat="1" ht="16.5" customHeight="1">
      <c r="A83" s="11" t="s">
        <v>21</v>
      </c>
      <c r="B83" s="11" t="s">
        <v>93</v>
      </c>
      <c r="C83" s="12">
        <f>59000.96-25.42+105886.45-196.77-2431.06-60.83</f>
        <v>162173.33000000002</v>
      </c>
    </row>
    <row r="84" spans="1:3" s="4" customFormat="1" ht="16.5" customHeight="1">
      <c r="A84" s="11"/>
      <c r="B84" s="11" t="s">
        <v>23</v>
      </c>
      <c r="C84" s="12">
        <f>SUM(C80:C83)</f>
        <v>4779912.100000001</v>
      </c>
    </row>
    <row r="85" ht="12.75">
      <c r="A85" s="2" t="s">
        <v>94</v>
      </c>
    </row>
    <row r="86" ht="12.75">
      <c r="A86" s="16" t="s">
        <v>95</v>
      </c>
    </row>
    <row r="87" spans="1:3" ht="12" customHeight="1">
      <c r="A87" s="17" t="s">
        <v>96</v>
      </c>
      <c r="B87" s="17"/>
      <c r="C87" s="17"/>
    </row>
    <row r="88" spans="1:3" s="19" customFormat="1" ht="24.75" customHeight="1">
      <c r="A88" s="18" t="s">
        <v>97</v>
      </c>
      <c r="B88" s="18"/>
      <c r="C88" s="18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2014-10-09T20:50:35Z</dcterms:modified>
  <cp:category/>
  <cp:version/>
  <cp:contentType/>
  <cp:contentStatus/>
  <cp:revision>20</cp:revision>
</cp:coreProperties>
</file>